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Flussi " sheetId="6" r:id="rId1"/>
    <sheet name="Variazione pendenti" sheetId="7" r:id="rId2"/>
    <sheet name="Stratigrafia pendenti" sheetId="15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'!$A$1:$B$44</definedName>
    <definedName name="_xlnm.Print_Area" localSheetId="1">'Variazione pendenti'!$A$1:$F$17</definedName>
  </definedNames>
  <calcPr calcId="162913"/>
</workbook>
</file>

<file path=xl/calcChain.xml><?xml version="1.0" encoding="utf-8"?>
<calcChain xmlns="http://schemas.openxmlformats.org/spreadsheetml/2006/main">
  <c r="F39" i="6" l="1"/>
  <c r="E39" i="6"/>
  <c r="D39" i="6"/>
  <c r="C39" i="6"/>
  <c r="F30" i="6"/>
  <c r="E32" i="6" s="1"/>
  <c r="E30" i="6"/>
  <c r="D30" i="6"/>
  <c r="C30" i="6"/>
  <c r="C32" i="6" s="1"/>
  <c r="F21" i="6"/>
  <c r="E23" i="6" s="1"/>
  <c r="E21" i="6"/>
  <c r="D21" i="6"/>
  <c r="C21" i="6"/>
  <c r="F12" i="6"/>
  <c r="E14" i="6" s="1"/>
  <c r="E12" i="6"/>
  <c r="D12" i="6"/>
  <c r="C12" i="6"/>
  <c r="C14" i="6" s="1"/>
  <c r="C41" i="6" l="1"/>
  <c r="C23" i="6"/>
  <c r="E41" i="6"/>
  <c r="H39" i="6" l="1"/>
  <c r="G39" i="6"/>
  <c r="H30" i="6"/>
  <c r="G30" i="6"/>
  <c r="H21" i="6"/>
  <c r="G21" i="6"/>
  <c r="H12" i="6"/>
  <c r="G12" i="6"/>
  <c r="G14" i="6" l="1"/>
  <c r="G23" i="6"/>
  <c r="G41" i="6"/>
  <c r="G32" i="6"/>
  <c r="F13" i="7" l="1"/>
  <c r="F11" i="7"/>
  <c r="F9" i="7" l="1"/>
  <c r="F7" i="7"/>
</calcChain>
</file>

<file path=xl/sharedStrings.xml><?xml version="1.0" encoding="utf-8"?>
<sst xmlns="http://schemas.openxmlformats.org/spreadsheetml/2006/main" count="119" uniqueCount="43">
  <si>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</si>
  <si>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</si>
  <si>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</si>
  <si>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</si>
  <si>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</si>
  <si>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</si>
  <si>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</si>
  <si>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</si>
  <si>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</si>
  <si>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</si>
  <si>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</si>
  <si>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</si>
  <si>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</si>
  <si>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</si>
  <si>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</si>
  <si>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</si>
  <si>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</si>
  <si>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</si>
  <si>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</si>
  <si>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</si>
  <si>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</si>
  <si>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</si>
  <si>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</si>
  <si>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</si>
  <si>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Circondario di Tribunale Ordinario di Bergamo</t>
  </si>
  <si>
    <t>FALLIMENTARE</t>
  </si>
  <si>
    <t>Totale AREA SIECIC</t>
  </si>
  <si>
    <t>Incidenza percentuale delle classi</t>
  </si>
  <si>
    <t>Circondario di Tribunale Ordinario di Brescia</t>
  </si>
  <si>
    <t>Circondario di Tribunale Ordinario di Cremona</t>
  </si>
  <si>
    <t>Circondario di Tribunale Ordinario di Mantova</t>
  </si>
  <si>
    <t>Iscritti 2017</t>
  </si>
  <si>
    <t>Definiti 2017</t>
  </si>
  <si>
    <t>Pendenti al 31 marzo 2019</t>
  </si>
  <si>
    <t>Fino al 2008</t>
  </si>
  <si>
    <t>Ultimo aggiornamento del sistema di rilevazione avvenuto il 10 maggio 2019</t>
  </si>
  <si>
    <t>Iscritti 
gen - mar 2019</t>
  </si>
  <si>
    <t>Definiti 
gen - mar 2019</t>
  </si>
  <si>
    <t>Anni 2016 - 31 marzo 2019</t>
  </si>
  <si>
    <t>Pendenti al 31/12/2016</t>
  </si>
  <si>
    <t>Pendenti al 31/03/2019</t>
  </si>
  <si>
    <t>Iscritti 2018</t>
  </si>
  <si>
    <t>Definiti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</si>
</sst>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</cellStyleXfs>
  <cellXfs count="6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0" fontId="5" fillId="0" borderId="0" xfId="2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left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3" fontId="3" fillId="0" borderId="1" xfId="2" applyNumberFormat="1" applyFont="1" applyBorder="1"/>
  </cellXfs>
  <cellStyles count="6">
    <cellStyle name="Normale" xfId="0" builtinId="0"/>
    <cellStyle name="Normale 2" xfId="4"/>
    <cellStyle name="Normale 2 2" xfId="2"/>
    <cellStyle name="Normale 2 2 3" xfId="5"/>
    <cellStyle name="Percentuale" xfId="1" builtinId="5"/>
    <cellStyle name="Percentuale 2 2" xfId="3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L21" sqref="L21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5703125" style="1" customWidth="1"/>
    <col min="4" max="4" width="9.28515625" style="1" customWidth="1"/>
    <col min="5" max="5" width="9.5703125" style="1" customWidth="1"/>
    <col min="6" max="6" width="9.28515625" style="1" customWidth="1"/>
    <col min="7" max="7" width="9.5703125" style="1" customWidth="1"/>
    <col min="8" max="8" width="9.28515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7</v>
      </c>
    </row>
    <row r="3" spans="1:8" x14ac:dyDescent="0.2">
      <c r="A3" s="29" t="s">
        <v>10</v>
      </c>
      <c r="B3" s="30"/>
    </row>
    <row r="4" spans="1:8" x14ac:dyDescent="0.2">
      <c r="A4" s="29" t="s">
        <v>38</v>
      </c>
      <c r="B4" s="30"/>
    </row>
    <row r="5" spans="1:8" x14ac:dyDescent="0.2">
      <c r="A5" s="29"/>
      <c r="B5" s="30"/>
    </row>
    <row r="6" spans="1:8" ht="38.25" x14ac:dyDescent="0.2">
      <c r="A6" s="6" t="s">
        <v>1</v>
      </c>
      <c r="B6" s="6" t="s">
        <v>2</v>
      </c>
      <c r="C6" s="7" t="s">
        <v>31</v>
      </c>
      <c r="D6" s="7" t="s">
        <v>32</v>
      </c>
      <c r="E6" s="7" t="s">
        <v>41</v>
      </c>
      <c r="F6" s="7" t="s">
        <v>42</v>
      </c>
      <c r="G6" s="7" t="s">
        <v>36</v>
      </c>
      <c r="H6" s="7" t="s">
        <v>37</v>
      </c>
    </row>
    <row r="7" spans="1:8" x14ac:dyDescent="0.2">
      <c r="A7" s="57" t="s">
        <v>19</v>
      </c>
      <c r="B7" s="3" t="s">
        <v>11</v>
      </c>
      <c r="C7" s="4">
        <v>3935</v>
      </c>
      <c r="D7" s="4">
        <v>3064</v>
      </c>
      <c r="E7" s="4">
        <v>3807</v>
      </c>
      <c r="F7" s="4">
        <v>3858</v>
      </c>
      <c r="G7" s="4">
        <v>850</v>
      </c>
      <c r="H7" s="4">
        <v>2248</v>
      </c>
    </row>
    <row r="8" spans="1:8" x14ac:dyDescent="0.2">
      <c r="A8" s="57" t="s">
        <v>3</v>
      </c>
      <c r="B8" s="3" t="s">
        <v>13</v>
      </c>
      <c r="C8" s="4">
        <v>1216</v>
      </c>
      <c r="D8" s="4">
        <v>1374</v>
      </c>
      <c r="E8" s="4">
        <v>1016</v>
      </c>
      <c r="F8" s="4">
        <v>2107</v>
      </c>
      <c r="G8" s="4">
        <v>176</v>
      </c>
      <c r="H8" s="4">
        <v>851</v>
      </c>
    </row>
    <row r="9" spans="1:8" x14ac:dyDescent="0.2">
      <c r="A9" s="57" t="s">
        <v>3</v>
      </c>
      <c r="B9" s="3" t="s">
        <v>14</v>
      </c>
      <c r="C9" s="4">
        <v>687</v>
      </c>
      <c r="D9" s="4">
        <v>671</v>
      </c>
      <c r="E9" s="4">
        <v>623</v>
      </c>
      <c r="F9" s="4">
        <v>623</v>
      </c>
      <c r="G9" s="4">
        <v>156</v>
      </c>
      <c r="H9" s="4">
        <v>176</v>
      </c>
    </row>
    <row r="10" spans="1:8" x14ac:dyDescent="0.2">
      <c r="A10" s="57" t="s">
        <v>3</v>
      </c>
      <c r="B10" s="3" t="s">
        <v>15</v>
      </c>
      <c r="C10" s="4">
        <v>230</v>
      </c>
      <c r="D10" s="4">
        <v>319</v>
      </c>
      <c r="E10" s="4">
        <v>243</v>
      </c>
      <c r="F10" s="4">
        <v>268</v>
      </c>
      <c r="G10" s="4">
        <v>71</v>
      </c>
      <c r="H10" s="4">
        <v>99</v>
      </c>
    </row>
    <row r="11" spans="1:8" x14ac:dyDescent="0.2">
      <c r="A11" s="57" t="s">
        <v>3</v>
      </c>
      <c r="B11" s="3" t="s">
        <v>16</v>
      </c>
      <c r="C11" s="4">
        <v>89</v>
      </c>
      <c r="D11" s="4">
        <v>69</v>
      </c>
      <c r="E11" s="4">
        <v>78</v>
      </c>
      <c r="F11" s="4">
        <v>60</v>
      </c>
      <c r="G11" s="4">
        <v>16</v>
      </c>
      <c r="H11" s="4">
        <v>14</v>
      </c>
    </row>
    <row r="12" spans="1:8" x14ac:dyDescent="0.2">
      <c r="A12" s="57"/>
      <c r="B12" s="13" t="s">
        <v>12</v>
      </c>
      <c r="C12" s="14">
        <f t="shared" ref="C12:F12" si="0">SUM(C7:C11)</f>
        <v>6157</v>
      </c>
      <c r="D12" s="14">
        <f t="shared" si="0"/>
        <v>5497</v>
      </c>
      <c r="E12" s="61">
        <f t="shared" ref="E12:F12" si="1">SUM(E7:E11)</f>
        <v>5767</v>
      </c>
      <c r="F12" s="61">
        <f t="shared" si="1"/>
        <v>6916</v>
      </c>
      <c r="G12" s="14">
        <f t="shared" ref="G12:H12" si="2">SUM(G7:G11)</f>
        <v>1269</v>
      </c>
      <c r="H12" s="14">
        <f t="shared" si="2"/>
        <v>3388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8</v>
      </c>
      <c r="C14" s="55">
        <f>D12/C12</f>
        <v>0.89280493746954681</v>
      </c>
      <c r="D14" s="56"/>
      <c r="E14" s="55">
        <f>F12/E12</f>
        <v>1.1992370383214843</v>
      </c>
      <c r="F14" s="56"/>
      <c r="G14" s="55">
        <f>H12/G12</f>
        <v>2.6698187549251378</v>
      </c>
      <c r="H14" s="56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7" t="s">
        <v>20</v>
      </c>
      <c r="B16" s="3" t="s">
        <v>11</v>
      </c>
      <c r="C16" s="4">
        <v>4623</v>
      </c>
      <c r="D16" s="4">
        <v>4310</v>
      </c>
      <c r="E16" s="4">
        <v>4223</v>
      </c>
      <c r="F16" s="4">
        <v>4850</v>
      </c>
      <c r="G16" s="4">
        <v>1068</v>
      </c>
      <c r="H16" s="4">
        <v>1056</v>
      </c>
    </row>
    <row r="17" spans="1:8" x14ac:dyDescent="0.2">
      <c r="A17" s="57" t="s">
        <v>4</v>
      </c>
      <c r="B17" s="3" t="s">
        <v>13</v>
      </c>
      <c r="C17" s="4">
        <v>1413</v>
      </c>
      <c r="D17" s="4">
        <v>1593</v>
      </c>
      <c r="E17" s="4">
        <v>1080</v>
      </c>
      <c r="F17" s="4">
        <v>1785</v>
      </c>
      <c r="G17" s="4">
        <v>243</v>
      </c>
      <c r="H17" s="4">
        <v>538</v>
      </c>
    </row>
    <row r="18" spans="1:8" x14ac:dyDescent="0.2">
      <c r="A18" s="57" t="s">
        <v>4</v>
      </c>
      <c r="B18" s="3" t="s">
        <v>14</v>
      </c>
      <c r="C18" s="5">
        <v>865</v>
      </c>
      <c r="D18" s="4">
        <v>886</v>
      </c>
      <c r="E18" s="5">
        <v>752</v>
      </c>
      <c r="F18" s="4">
        <v>818</v>
      </c>
      <c r="G18" s="5">
        <v>186</v>
      </c>
      <c r="H18" s="4">
        <v>206</v>
      </c>
    </row>
    <row r="19" spans="1:8" x14ac:dyDescent="0.2">
      <c r="A19" s="57" t="s">
        <v>4</v>
      </c>
      <c r="B19" s="3" t="s">
        <v>15</v>
      </c>
      <c r="C19" s="4">
        <v>240</v>
      </c>
      <c r="D19" s="4">
        <v>276</v>
      </c>
      <c r="E19" s="4">
        <v>247</v>
      </c>
      <c r="F19" s="4">
        <v>319</v>
      </c>
      <c r="G19" s="4">
        <v>74</v>
      </c>
      <c r="H19" s="4">
        <v>71</v>
      </c>
    </row>
    <row r="20" spans="1:8" x14ac:dyDescent="0.2">
      <c r="A20" s="57" t="s">
        <v>4</v>
      </c>
      <c r="B20" s="3" t="s">
        <v>16</v>
      </c>
      <c r="C20" s="4">
        <v>189</v>
      </c>
      <c r="D20" s="4">
        <v>74</v>
      </c>
      <c r="E20" s="4">
        <v>136</v>
      </c>
      <c r="F20" s="4">
        <v>214</v>
      </c>
      <c r="G20" s="4">
        <v>4</v>
      </c>
      <c r="H20" s="4">
        <v>10</v>
      </c>
    </row>
    <row r="21" spans="1:8" x14ac:dyDescent="0.2">
      <c r="A21" s="57"/>
      <c r="B21" s="13" t="s">
        <v>12</v>
      </c>
      <c r="C21" s="14">
        <f t="shared" ref="C21:F21" si="3">SUM(C16:C20)</f>
        <v>7330</v>
      </c>
      <c r="D21" s="14">
        <f t="shared" si="3"/>
        <v>7139</v>
      </c>
      <c r="E21" s="61">
        <f t="shared" si="3"/>
        <v>6438</v>
      </c>
      <c r="F21" s="61">
        <f t="shared" si="3"/>
        <v>7986</v>
      </c>
      <c r="G21" s="14">
        <f t="shared" ref="G21:H21" si="4">SUM(G16:G20)</f>
        <v>1575</v>
      </c>
      <c r="H21" s="14">
        <f t="shared" si="4"/>
        <v>1881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8</v>
      </c>
      <c r="C23" s="55">
        <f>D21/C21</f>
        <v>0.97394270122783089</v>
      </c>
      <c r="D23" s="56"/>
      <c r="E23" s="55">
        <f>F21/E21</f>
        <v>1.2404473438956198</v>
      </c>
      <c r="F23" s="56"/>
      <c r="G23" s="55">
        <f>H21/G21</f>
        <v>1.1942857142857144</v>
      </c>
      <c r="H23" s="56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7" t="s">
        <v>21</v>
      </c>
      <c r="B25" s="3" t="s">
        <v>11</v>
      </c>
      <c r="C25" s="4">
        <v>1492</v>
      </c>
      <c r="D25" s="4">
        <v>1756</v>
      </c>
      <c r="E25" s="4">
        <v>1378</v>
      </c>
      <c r="F25" s="4">
        <v>1474</v>
      </c>
      <c r="G25" s="4">
        <v>325</v>
      </c>
      <c r="H25" s="4">
        <v>378</v>
      </c>
    </row>
    <row r="26" spans="1:8" x14ac:dyDescent="0.2">
      <c r="A26" s="57"/>
      <c r="B26" s="3" t="s">
        <v>13</v>
      </c>
      <c r="C26" s="4">
        <v>383</v>
      </c>
      <c r="D26" s="4">
        <v>647</v>
      </c>
      <c r="E26" s="4">
        <v>286</v>
      </c>
      <c r="F26" s="4">
        <v>600</v>
      </c>
      <c r="G26" s="4">
        <v>78</v>
      </c>
      <c r="H26" s="4">
        <v>121</v>
      </c>
    </row>
    <row r="27" spans="1:8" x14ac:dyDescent="0.2">
      <c r="A27" s="57"/>
      <c r="B27" s="3" t="s">
        <v>14</v>
      </c>
      <c r="C27" s="4">
        <v>143</v>
      </c>
      <c r="D27" s="4">
        <v>127</v>
      </c>
      <c r="E27" s="4">
        <v>105</v>
      </c>
      <c r="F27" s="4">
        <v>114</v>
      </c>
      <c r="G27" s="4">
        <v>25</v>
      </c>
      <c r="H27" s="4">
        <v>34</v>
      </c>
    </row>
    <row r="28" spans="1:8" x14ac:dyDescent="0.2">
      <c r="A28" s="57"/>
      <c r="B28" s="3" t="s">
        <v>15</v>
      </c>
      <c r="C28" s="4">
        <v>44</v>
      </c>
      <c r="D28" s="4">
        <v>65</v>
      </c>
      <c r="E28" s="4">
        <v>43</v>
      </c>
      <c r="F28" s="4">
        <v>59</v>
      </c>
      <c r="G28" s="4">
        <v>12</v>
      </c>
      <c r="H28" s="4">
        <v>14</v>
      </c>
    </row>
    <row r="29" spans="1:8" x14ac:dyDescent="0.2">
      <c r="A29" s="57"/>
      <c r="B29" s="3" t="s">
        <v>16</v>
      </c>
      <c r="C29" s="4">
        <v>20</v>
      </c>
      <c r="D29" s="4">
        <v>20</v>
      </c>
      <c r="E29" s="4">
        <v>10</v>
      </c>
      <c r="F29" s="4">
        <v>15</v>
      </c>
      <c r="G29" s="4">
        <v>2</v>
      </c>
      <c r="H29" s="4">
        <v>1</v>
      </c>
    </row>
    <row r="30" spans="1:8" x14ac:dyDescent="0.2">
      <c r="A30" s="57"/>
      <c r="B30" s="13" t="s">
        <v>12</v>
      </c>
      <c r="C30" s="14">
        <f t="shared" ref="C30:F30" si="5">SUM(C25:C29)</f>
        <v>2082</v>
      </c>
      <c r="D30" s="14">
        <f t="shared" si="5"/>
        <v>2615</v>
      </c>
      <c r="E30" s="61">
        <f t="shared" si="5"/>
        <v>1822</v>
      </c>
      <c r="F30" s="61">
        <f t="shared" si="5"/>
        <v>2262</v>
      </c>
      <c r="G30" s="14">
        <f t="shared" ref="G30:H30" si="6">SUM(G25:G29)</f>
        <v>442</v>
      </c>
      <c r="H30" s="14">
        <f t="shared" si="6"/>
        <v>548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8</v>
      </c>
      <c r="C32" s="55">
        <f>D30/C30</f>
        <v>1.256003842459174</v>
      </c>
      <c r="D32" s="56"/>
      <c r="E32" s="55">
        <f>F30/E30</f>
        <v>1.2414928649835346</v>
      </c>
      <c r="F32" s="56"/>
      <c r="G32" s="55">
        <f>H30/G30</f>
        <v>1.2398190045248869</v>
      </c>
      <c r="H32" s="56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7" t="s">
        <v>22</v>
      </c>
      <c r="B34" s="3" t="s">
        <v>11</v>
      </c>
      <c r="C34" s="4">
        <v>1600</v>
      </c>
      <c r="D34" s="4">
        <v>1690</v>
      </c>
      <c r="E34" s="4">
        <v>1512</v>
      </c>
      <c r="F34" s="4">
        <v>1504</v>
      </c>
      <c r="G34" s="4">
        <v>349</v>
      </c>
      <c r="H34" s="4">
        <v>398</v>
      </c>
    </row>
    <row r="35" spans="1:8" x14ac:dyDescent="0.2">
      <c r="A35" s="57" t="s">
        <v>5</v>
      </c>
      <c r="B35" s="3" t="s">
        <v>13</v>
      </c>
      <c r="C35" s="4">
        <v>490</v>
      </c>
      <c r="D35" s="4">
        <v>669</v>
      </c>
      <c r="E35" s="4">
        <v>429</v>
      </c>
      <c r="F35" s="4">
        <v>881</v>
      </c>
      <c r="G35" s="4">
        <v>82</v>
      </c>
      <c r="H35" s="4">
        <v>301</v>
      </c>
    </row>
    <row r="36" spans="1:8" x14ac:dyDescent="0.2">
      <c r="A36" s="57" t="s">
        <v>5</v>
      </c>
      <c r="B36" s="3" t="s">
        <v>14</v>
      </c>
      <c r="C36" s="4">
        <v>232</v>
      </c>
      <c r="D36" s="4">
        <v>225</v>
      </c>
      <c r="E36" s="4">
        <v>220</v>
      </c>
      <c r="F36" s="4">
        <v>211</v>
      </c>
      <c r="G36" s="4">
        <v>41</v>
      </c>
      <c r="H36" s="4">
        <v>48</v>
      </c>
    </row>
    <row r="37" spans="1:8" x14ac:dyDescent="0.2">
      <c r="A37" s="57" t="s">
        <v>5</v>
      </c>
      <c r="B37" s="3" t="s">
        <v>15</v>
      </c>
      <c r="C37" s="4">
        <v>102</v>
      </c>
      <c r="D37" s="4">
        <v>112</v>
      </c>
      <c r="E37" s="4">
        <v>88</v>
      </c>
      <c r="F37" s="4">
        <v>128</v>
      </c>
      <c r="G37" s="4">
        <v>17</v>
      </c>
      <c r="H37" s="4">
        <v>16</v>
      </c>
    </row>
    <row r="38" spans="1:8" x14ac:dyDescent="0.2">
      <c r="A38" s="57" t="s">
        <v>5</v>
      </c>
      <c r="B38" s="3" t="s">
        <v>16</v>
      </c>
      <c r="C38" s="4">
        <v>19</v>
      </c>
      <c r="D38" s="4">
        <v>24</v>
      </c>
      <c r="E38" s="4">
        <v>17</v>
      </c>
      <c r="F38" s="4">
        <v>20</v>
      </c>
      <c r="G38" s="4">
        <v>4</v>
      </c>
      <c r="H38" s="4">
        <v>3</v>
      </c>
    </row>
    <row r="39" spans="1:8" x14ac:dyDescent="0.2">
      <c r="A39" s="57"/>
      <c r="B39" s="13" t="s">
        <v>12</v>
      </c>
      <c r="C39" s="14">
        <f t="shared" ref="C39:F39" si="7">SUM(C34:C38)</f>
        <v>2443</v>
      </c>
      <c r="D39" s="14">
        <f t="shared" si="7"/>
        <v>2720</v>
      </c>
      <c r="E39" s="61">
        <f t="shared" si="7"/>
        <v>2266</v>
      </c>
      <c r="F39" s="61">
        <f t="shared" si="7"/>
        <v>2744</v>
      </c>
      <c r="G39" s="14">
        <f t="shared" ref="G39:H39" si="8">SUM(G34:G38)</f>
        <v>493</v>
      </c>
      <c r="H39" s="14">
        <f t="shared" si="8"/>
        <v>766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8</v>
      </c>
      <c r="C41" s="55">
        <f>D39/C39</f>
        <v>1.1133851821530905</v>
      </c>
      <c r="D41" s="56"/>
      <c r="E41" s="55">
        <f>F39/E39</f>
        <v>1.2109443954104149</v>
      </c>
      <c r="F41" s="56"/>
      <c r="G41" s="55">
        <f>H39/G39</f>
        <v>1.5537525354969575</v>
      </c>
      <c r="H41" s="56"/>
    </row>
    <row r="42" spans="1:8" x14ac:dyDescent="0.2">
      <c r="C42" s="46"/>
      <c r="D42" s="46"/>
      <c r="E42" s="46"/>
      <c r="F42" s="46"/>
      <c r="G42" s="46"/>
      <c r="H42" s="46"/>
    </row>
    <row r="43" spans="1:8" ht="15" customHeight="1" x14ac:dyDescent="0.2">
      <c r="A43" s="47" t="s">
        <v>35</v>
      </c>
    </row>
    <row r="44" spans="1:8" x14ac:dyDescent="0.2">
      <c r="A44" s="47" t="s">
        <v>6</v>
      </c>
    </row>
  </sheetData>
  <mergeCells count="16">
    <mergeCell ref="C41:D41"/>
    <mergeCell ref="E41:F41"/>
    <mergeCell ref="C14:D14"/>
    <mergeCell ref="E14:F14"/>
    <mergeCell ref="C23:D23"/>
    <mergeCell ref="E23:F23"/>
    <mergeCell ref="C32:D32"/>
    <mergeCell ref="E32:F32"/>
    <mergeCell ref="G14:H14"/>
    <mergeCell ref="G23:H23"/>
    <mergeCell ref="G32:H32"/>
    <mergeCell ref="G41:H41"/>
    <mergeCell ref="A7:A12"/>
    <mergeCell ref="A16:A21"/>
    <mergeCell ref="A25:A30"/>
    <mergeCell ref="A34:A39"/>
  </mergeCells>
  <conditionalFormatting sqref="G14:H14">
    <cfRule type="cellIs" dxfId="31" priority="23" operator="greaterThan">
      <formula>1</formula>
    </cfRule>
    <cfRule type="cellIs" dxfId="30" priority="24" operator="lessThan">
      <formula>1</formula>
    </cfRule>
  </conditionalFormatting>
  <conditionalFormatting sqref="G23:H23">
    <cfRule type="cellIs" dxfId="29" priority="21" operator="greaterThan">
      <formula>1</formula>
    </cfRule>
    <cfRule type="cellIs" dxfId="28" priority="22" operator="lessThan">
      <formula>1</formula>
    </cfRule>
  </conditionalFormatting>
  <conditionalFormatting sqref="G32:H32">
    <cfRule type="cellIs" dxfId="27" priority="19" operator="greaterThan">
      <formula>1</formula>
    </cfRule>
    <cfRule type="cellIs" dxfId="26" priority="20" operator="lessThan">
      <formula>1</formula>
    </cfRule>
  </conditionalFormatting>
  <conditionalFormatting sqref="G41:H41">
    <cfRule type="cellIs" dxfId="25" priority="17" operator="greaterThan">
      <formula>1</formula>
    </cfRule>
    <cfRule type="cellIs" dxfId="24" priority="18" operator="lessThan">
      <formula>1</formula>
    </cfRule>
  </conditionalFormatting>
  <conditionalFormatting sqref="C14:D14">
    <cfRule type="cellIs" dxfId="23" priority="15" operator="greaterThan">
      <formula>1</formula>
    </cfRule>
    <cfRule type="cellIs" dxfId="22" priority="16" operator="lessThan">
      <formula>1</formula>
    </cfRule>
  </conditionalFormatting>
  <conditionalFormatting sqref="C23:D23">
    <cfRule type="cellIs" dxfId="21" priority="13" operator="greaterThan">
      <formula>1</formula>
    </cfRule>
    <cfRule type="cellIs" dxfId="20" priority="14" operator="lessThan">
      <formula>1</formula>
    </cfRule>
  </conditionalFormatting>
  <conditionalFormatting sqref="C32:D32">
    <cfRule type="cellIs" dxfId="19" priority="11" operator="greaterThan">
      <formula>1</formula>
    </cfRule>
    <cfRule type="cellIs" dxfId="18" priority="12" operator="lessThan">
      <formula>1</formula>
    </cfRule>
  </conditionalFormatting>
  <conditionalFormatting sqref="C41:D41">
    <cfRule type="cellIs" dxfId="17" priority="9" operator="greaterThan">
      <formula>1</formula>
    </cfRule>
    <cfRule type="cellIs" dxfId="16" priority="10" operator="lessThan">
      <formula>1</formula>
    </cfRule>
  </conditionalFormatting>
  <conditionalFormatting sqref="E14:F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E23:F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E32:F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E41:F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workbookViewId="0">
      <selection activeCell="I7" sqref="I7:I10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11" width="9.140625" style="1"/>
    <col min="12" max="12" width="44.85546875" style="1" bestFit="1" customWidth="1"/>
    <col min="13" max="13" width="41.85546875" style="1" bestFit="1" customWidth="1"/>
    <col min="14" max="16384" width="9.140625" style="1"/>
  </cols>
  <sheetData>
    <row r="1" spans="1:6" ht="15.75" x14ac:dyDescent="0.25">
      <c r="A1" s="8" t="s">
        <v>18</v>
      </c>
    </row>
    <row r="2" spans="1:6" ht="15" x14ac:dyDescent="0.25">
      <c r="A2" s="9" t="s">
        <v>9</v>
      </c>
    </row>
    <row r="3" spans="1:6" x14ac:dyDescent="0.2">
      <c r="A3" s="29" t="s">
        <v>10</v>
      </c>
      <c r="B3" s="30"/>
      <c r="E3" s="1"/>
    </row>
    <row r="4" spans="1:6" x14ac:dyDescent="0.2">
      <c r="A4" s="35" t="s">
        <v>33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39</v>
      </c>
      <c r="D6" s="26" t="s">
        <v>40</v>
      </c>
      <c r="E6" s="24"/>
      <c r="F6" s="7" t="s">
        <v>23</v>
      </c>
    </row>
    <row r="7" spans="1:6" s="18" customFormat="1" ht="27" customHeight="1" x14ac:dyDescent="0.25">
      <c r="A7" s="27" t="s">
        <v>19</v>
      </c>
      <c r="B7" s="19" t="s">
        <v>12</v>
      </c>
      <c r="C7" s="49">
        <v>11618</v>
      </c>
      <c r="D7" s="20">
        <v>9413</v>
      </c>
      <c r="E7" s="25"/>
      <c r="F7" s="21">
        <f>(D7-C7)/C7</f>
        <v>-0.18979170253055602</v>
      </c>
    </row>
    <row r="8" spans="1:6" ht="14.45" customHeight="1" x14ac:dyDescent="0.2">
      <c r="A8" s="28"/>
      <c r="B8" s="11"/>
      <c r="C8" s="50"/>
      <c r="D8" s="16"/>
      <c r="E8" s="16"/>
      <c r="F8" s="17"/>
    </row>
    <row r="9" spans="1:6" ht="27" customHeight="1" x14ac:dyDescent="0.2">
      <c r="A9" s="27" t="s">
        <v>20</v>
      </c>
      <c r="B9" s="19" t="s">
        <v>12</v>
      </c>
      <c r="C9" s="49">
        <v>10513</v>
      </c>
      <c r="D9" s="20">
        <v>9623</v>
      </c>
      <c r="E9" s="25"/>
      <c r="F9" s="21">
        <f>(D9-C9)/C9</f>
        <v>-8.4657091220393804E-2</v>
      </c>
    </row>
    <row r="10" spans="1:6" ht="12.75" customHeight="1" x14ac:dyDescent="0.2">
      <c r="C10" s="51"/>
      <c r="D10" s="2"/>
      <c r="E10" s="12"/>
      <c r="F10" s="2"/>
    </row>
    <row r="11" spans="1:6" s="18" customFormat="1" ht="27" customHeight="1" x14ac:dyDescent="0.25">
      <c r="A11" s="27" t="s">
        <v>21</v>
      </c>
      <c r="B11" s="19" t="s">
        <v>12</v>
      </c>
      <c r="C11" s="49">
        <v>3370</v>
      </c>
      <c r="D11" s="20">
        <v>2623</v>
      </c>
      <c r="E11" s="25"/>
      <c r="F11" s="21">
        <f>(D11-C11)/C11</f>
        <v>-0.22166172106824925</v>
      </c>
    </row>
    <row r="12" spans="1:6" x14ac:dyDescent="0.2">
      <c r="C12" s="51"/>
      <c r="D12" s="2"/>
      <c r="E12" s="12"/>
    </row>
    <row r="13" spans="1:6" s="18" customFormat="1" ht="27" customHeight="1" x14ac:dyDescent="0.25">
      <c r="A13" s="27" t="s">
        <v>22</v>
      </c>
      <c r="B13" s="19" t="s">
        <v>12</v>
      </c>
      <c r="C13" s="49">
        <v>3069</v>
      </c>
      <c r="D13" s="20">
        <v>2309</v>
      </c>
      <c r="E13" s="25"/>
      <c r="F13" s="21">
        <f>(D13-C13)/C13</f>
        <v>-0.2476376669925057</v>
      </c>
    </row>
    <row r="14" spans="1:6" x14ac:dyDescent="0.2">
      <c r="C14" s="2"/>
      <c r="D14" s="2"/>
      <c r="E14" s="12"/>
    </row>
    <row r="16" spans="1:6" x14ac:dyDescent="0.2">
      <c r="A16" s="47" t="s">
        <v>35</v>
      </c>
    </row>
    <row r="17" spans="1:1" x14ac:dyDescent="0.2">
      <c r="A17" s="47" t="s">
        <v>6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workbookViewId="0">
      <selection activeCell="A39" sqref="A39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11.5703125" style="33" customWidth="1"/>
    <col min="14" max="14" width="10.7109375" style="33" bestFit="1" customWidth="1"/>
    <col min="15" max="16384" width="9.140625" style="33"/>
  </cols>
  <sheetData>
    <row r="1" spans="1:15" ht="15.75" x14ac:dyDescent="0.25">
      <c r="A1" s="32" t="s">
        <v>18</v>
      </c>
    </row>
    <row r="2" spans="1:15" ht="15" x14ac:dyDescent="0.25">
      <c r="A2" s="34" t="s">
        <v>17</v>
      </c>
    </row>
    <row r="3" spans="1:15" x14ac:dyDescent="0.2">
      <c r="A3" s="35" t="s">
        <v>10</v>
      </c>
      <c r="B3" s="36"/>
    </row>
    <row r="4" spans="1:15" x14ac:dyDescent="0.2">
      <c r="A4" s="35" t="s">
        <v>33</v>
      </c>
      <c r="B4" s="36"/>
    </row>
    <row r="6" spans="1:15" x14ac:dyDescent="0.2">
      <c r="A6" s="37" t="s">
        <v>1</v>
      </c>
      <c r="B6" s="37" t="s">
        <v>2</v>
      </c>
      <c r="C6" s="52" t="s">
        <v>34</v>
      </c>
      <c r="D6" s="52">
        <v>2009</v>
      </c>
      <c r="E6" s="52">
        <v>2010</v>
      </c>
      <c r="F6" s="52">
        <v>2011</v>
      </c>
      <c r="G6" s="52">
        <v>2012</v>
      </c>
      <c r="H6" s="52">
        <v>2013</v>
      </c>
      <c r="I6" s="52">
        <v>2014</v>
      </c>
      <c r="J6" s="52">
        <v>2015</v>
      </c>
      <c r="K6" s="52">
        <v>2016</v>
      </c>
      <c r="L6" s="52">
        <v>2017</v>
      </c>
      <c r="M6" s="52">
        <v>2018</v>
      </c>
      <c r="N6" s="53">
        <v>43555</v>
      </c>
      <c r="O6" s="52" t="s">
        <v>0</v>
      </c>
    </row>
    <row r="7" spans="1:15" ht="12.75" customHeight="1" x14ac:dyDescent="0.2">
      <c r="A7" s="58" t="s">
        <v>24</v>
      </c>
      <c r="B7" s="38" t="s">
        <v>11</v>
      </c>
      <c r="C7" s="39">
        <v>2</v>
      </c>
      <c r="D7" s="39">
        <v>1</v>
      </c>
      <c r="E7" s="39">
        <v>59</v>
      </c>
      <c r="F7" s="39">
        <v>44</v>
      </c>
      <c r="G7" s="39">
        <v>54</v>
      </c>
      <c r="H7" s="39">
        <v>77</v>
      </c>
      <c r="I7" s="39">
        <v>32</v>
      </c>
      <c r="J7" s="39">
        <v>51</v>
      </c>
      <c r="K7" s="39">
        <v>174</v>
      </c>
      <c r="L7" s="39">
        <v>415</v>
      </c>
      <c r="M7" s="39">
        <v>986</v>
      </c>
      <c r="N7" s="39">
        <v>511</v>
      </c>
      <c r="O7" s="39">
        <v>2406</v>
      </c>
    </row>
    <row r="8" spans="1:15" x14ac:dyDescent="0.2">
      <c r="A8" s="59"/>
      <c r="B8" s="38" t="s">
        <v>13</v>
      </c>
      <c r="C8" s="39">
        <v>89</v>
      </c>
      <c r="D8" s="39">
        <v>85</v>
      </c>
      <c r="E8" s="39">
        <v>170</v>
      </c>
      <c r="F8" s="39">
        <v>354</v>
      </c>
      <c r="G8" s="39">
        <v>425</v>
      </c>
      <c r="H8" s="39">
        <v>516</v>
      </c>
      <c r="I8" s="39">
        <v>572</v>
      </c>
      <c r="J8" s="39">
        <v>604</v>
      </c>
      <c r="K8" s="39">
        <v>761</v>
      </c>
      <c r="L8" s="39">
        <v>772</v>
      </c>
      <c r="M8" s="39">
        <v>832</v>
      </c>
      <c r="N8" s="39">
        <v>167</v>
      </c>
      <c r="O8" s="39">
        <v>5347</v>
      </c>
    </row>
    <row r="9" spans="1:15" x14ac:dyDescent="0.2">
      <c r="A9" s="59"/>
      <c r="B9" s="38" t="s">
        <v>14</v>
      </c>
      <c r="C9" s="39"/>
      <c r="D9" s="39"/>
      <c r="E9" s="39"/>
      <c r="F9" s="39"/>
      <c r="G9" s="39"/>
      <c r="H9" s="39"/>
      <c r="I9" s="39"/>
      <c r="J9" s="39"/>
      <c r="K9" s="39">
        <v>2</v>
      </c>
      <c r="L9" s="39">
        <v>4</v>
      </c>
      <c r="M9" s="39">
        <v>30</v>
      </c>
      <c r="N9" s="39">
        <v>79</v>
      </c>
      <c r="O9" s="39">
        <v>115</v>
      </c>
    </row>
    <row r="10" spans="1:15" x14ac:dyDescent="0.2">
      <c r="A10" s="59"/>
      <c r="B10" s="38" t="s">
        <v>25</v>
      </c>
      <c r="C10" s="39">
        <v>96</v>
      </c>
      <c r="D10" s="39">
        <v>46</v>
      </c>
      <c r="E10" s="39">
        <v>57</v>
      </c>
      <c r="F10" s="39">
        <v>55</v>
      </c>
      <c r="G10" s="39">
        <v>91</v>
      </c>
      <c r="H10" s="39">
        <v>137</v>
      </c>
      <c r="I10" s="39">
        <v>183</v>
      </c>
      <c r="J10" s="39">
        <v>176</v>
      </c>
      <c r="K10" s="39">
        <v>171</v>
      </c>
      <c r="L10" s="39">
        <v>192</v>
      </c>
      <c r="M10" s="39">
        <v>214</v>
      </c>
      <c r="N10" s="39">
        <v>71</v>
      </c>
      <c r="O10" s="39">
        <v>1489</v>
      </c>
    </row>
    <row r="11" spans="1:15" x14ac:dyDescent="0.2">
      <c r="A11" s="59"/>
      <c r="B11" s="38" t="s">
        <v>16</v>
      </c>
      <c r="C11" s="39">
        <v>2</v>
      </c>
      <c r="D11" s="40"/>
      <c r="E11" s="40">
        <v>1</v>
      </c>
      <c r="F11" s="39"/>
      <c r="G11" s="39">
        <v>1</v>
      </c>
      <c r="H11" s="39"/>
      <c r="I11" s="39">
        <v>2</v>
      </c>
      <c r="J11" s="39">
        <v>3</v>
      </c>
      <c r="K11" s="39">
        <v>1</v>
      </c>
      <c r="L11" s="39">
        <v>6</v>
      </c>
      <c r="M11" s="39">
        <v>26</v>
      </c>
      <c r="N11" s="39">
        <v>14</v>
      </c>
      <c r="O11" s="39">
        <v>56</v>
      </c>
    </row>
    <row r="12" spans="1:15" x14ac:dyDescent="0.2">
      <c r="A12" s="59"/>
      <c r="B12" s="41" t="s">
        <v>26</v>
      </c>
      <c r="C12" s="42">
        <v>189</v>
      </c>
      <c r="D12" s="42">
        <v>132</v>
      </c>
      <c r="E12" s="42">
        <v>287</v>
      </c>
      <c r="F12" s="42">
        <v>453</v>
      </c>
      <c r="G12" s="42">
        <v>571</v>
      </c>
      <c r="H12" s="42">
        <v>730</v>
      </c>
      <c r="I12" s="42">
        <v>789</v>
      </c>
      <c r="J12" s="42">
        <v>834</v>
      </c>
      <c r="K12" s="42">
        <v>1109</v>
      </c>
      <c r="L12" s="42">
        <v>1389</v>
      </c>
      <c r="M12" s="42">
        <v>2088</v>
      </c>
      <c r="N12" s="42">
        <v>842</v>
      </c>
      <c r="O12" s="42">
        <v>9413</v>
      </c>
    </row>
    <row r="13" spans="1:15" x14ac:dyDescent="0.2">
      <c r="A13" s="60"/>
      <c r="B13" s="43" t="s">
        <v>27</v>
      </c>
      <c r="C13" s="44">
        <v>2.0078614681822999E-2</v>
      </c>
      <c r="D13" s="44">
        <v>1.4023159460320799E-2</v>
      </c>
      <c r="E13" s="44">
        <v>3.0489748220546099E-2</v>
      </c>
      <c r="F13" s="44">
        <v>4.8124933602464698E-2</v>
      </c>
      <c r="G13" s="44">
        <v>6.0660788271539402E-2</v>
      </c>
      <c r="H13" s="44">
        <v>7.75523212578349E-2</v>
      </c>
      <c r="I13" s="44">
        <v>8.3820248592372304E-2</v>
      </c>
      <c r="J13" s="44">
        <v>8.8600871135663506E-2</v>
      </c>
      <c r="K13" s="44">
        <v>0.117815786677999</v>
      </c>
      <c r="L13" s="44">
        <v>0.14756188250292099</v>
      </c>
      <c r="M13" s="44">
        <v>0.221820886008711</v>
      </c>
      <c r="N13" s="44">
        <v>8.9450759587804102E-2</v>
      </c>
      <c r="O13" s="44">
        <v>1</v>
      </c>
    </row>
    <row r="14" spans="1:15" x14ac:dyDescent="0.2">
      <c r="A14" s="54"/>
      <c r="C14" s="48"/>
      <c r="D14" s="48"/>
      <c r="E14" s="48"/>
      <c r="F14" s="48"/>
      <c r="G14" s="48"/>
    </row>
    <row r="15" spans="1:15" ht="12.75" customHeight="1" x14ac:dyDescent="0.2">
      <c r="A15" s="58" t="s">
        <v>28</v>
      </c>
      <c r="B15" s="38" t="s">
        <v>11</v>
      </c>
      <c r="C15" s="39">
        <v>1</v>
      </c>
      <c r="D15" s="39"/>
      <c r="E15" s="39">
        <v>1</v>
      </c>
      <c r="F15" s="39">
        <v>2</v>
      </c>
      <c r="G15" s="39">
        <v>2</v>
      </c>
      <c r="H15" s="39">
        <v>4</v>
      </c>
      <c r="I15" s="39">
        <v>5</v>
      </c>
      <c r="J15" s="39">
        <v>10</v>
      </c>
      <c r="K15" s="39">
        <v>14</v>
      </c>
      <c r="L15" s="39">
        <v>65</v>
      </c>
      <c r="M15" s="39">
        <v>1067</v>
      </c>
      <c r="N15" s="39">
        <v>816</v>
      </c>
      <c r="O15" s="39">
        <v>1987</v>
      </c>
    </row>
    <row r="16" spans="1:15" x14ac:dyDescent="0.2">
      <c r="A16" s="59"/>
      <c r="B16" s="38" t="s">
        <v>13</v>
      </c>
      <c r="C16" s="39">
        <v>198</v>
      </c>
      <c r="D16" s="39">
        <v>64</v>
      </c>
      <c r="E16" s="39">
        <v>146</v>
      </c>
      <c r="F16" s="39">
        <v>207</v>
      </c>
      <c r="G16" s="39">
        <v>265</v>
      </c>
      <c r="H16" s="39">
        <v>390</v>
      </c>
      <c r="I16" s="39">
        <v>541</v>
      </c>
      <c r="J16" s="39">
        <v>707</v>
      </c>
      <c r="K16" s="39">
        <v>765</v>
      </c>
      <c r="L16" s="39">
        <v>943</v>
      </c>
      <c r="M16" s="39">
        <v>800</v>
      </c>
      <c r="N16" s="39">
        <v>216</v>
      </c>
      <c r="O16" s="39">
        <v>5242</v>
      </c>
    </row>
    <row r="17" spans="1:15" x14ac:dyDescent="0.2">
      <c r="A17" s="59"/>
      <c r="B17" s="38" t="s">
        <v>14</v>
      </c>
      <c r="C17" s="39">
        <v>23</v>
      </c>
      <c r="D17" s="39">
        <v>1</v>
      </c>
      <c r="E17" s="39"/>
      <c r="F17" s="39"/>
      <c r="G17" s="39">
        <v>6</v>
      </c>
      <c r="H17" s="39">
        <v>30</v>
      </c>
      <c r="I17" s="39">
        <v>7</v>
      </c>
      <c r="J17" s="39">
        <v>9</v>
      </c>
      <c r="K17" s="39">
        <v>9</v>
      </c>
      <c r="L17" s="39">
        <v>2</v>
      </c>
      <c r="M17" s="39">
        <v>76</v>
      </c>
      <c r="N17" s="39">
        <v>124</v>
      </c>
      <c r="O17" s="39">
        <v>287</v>
      </c>
    </row>
    <row r="18" spans="1:15" x14ac:dyDescent="0.2">
      <c r="A18" s="59"/>
      <c r="B18" s="38" t="s">
        <v>25</v>
      </c>
      <c r="C18" s="39">
        <v>253</v>
      </c>
      <c r="D18" s="39">
        <v>40</v>
      </c>
      <c r="E18" s="39">
        <v>45</v>
      </c>
      <c r="F18" s="39">
        <v>75</v>
      </c>
      <c r="G18" s="39">
        <v>109</v>
      </c>
      <c r="H18" s="39">
        <v>170</v>
      </c>
      <c r="I18" s="39">
        <v>198</v>
      </c>
      <c r="J18" s="39">
        <v>186</v>
      </c>
      <c r="K18" s="39">
        <v>230</v>
      </c>
      <c r="L18" s="39">
        <v>222</v>
      </c>
      <c r="M18" s="39">
        <v>238</v>
      </c>
      <c r="N18" s="39">
        <v>74</v>
      </c>
      <c r="O18" s="39">
        <v>1840</v>
      </c>
    </row>
    <row r="19" spans="1:15" x14ac:dyDescent="0.2">
      <c r="A19" s="59"/>
      <c r="B19" s="38" t="s">
        <v>16</v>
      </c>
      <c r="C19" s="39">
        <v>3</v>
      </c>
      <c r="D19" s="40">
        <v>10</v>
      </c>
      <c r="E19" s="40">
        <v>8</v>
      </c>
      <c r="F19" s="39">
        <v>1</v>
      </c>
      <c r="G19" s="39">
        <v>1</v>
      </c>
      <c r="H19" s="39"/>
      <c r="I19" s="39">
        <v>1</v>
      </c>
      <c r="J19" s="39">
        <v>45</v>
      </c>
      <c r="K19" s="39">
        <v>63</v>
      </c>
      <c r="L19" s="39">
        <v>87</v>
      </c>
      <c r="M19" s="39">
        <v>45</v>
      </c>
      <c r="N19" s="39">
        <v>3</v>
      </c>
      <c r="O19" s="39">
        <v>267</v>
      </c>
    </row>
    <row r="20" spans="1:15" x14ac:dyDescent="0.2">
      <c r="A20" s="59"/>
      <c r="B20" s="41" t="s">
        <v>26</v>
      </c>
      <c r="C20" s="42">
        <v>478</v>
      </c>
      <c r="D20" s="42">
        <v>115</v>
      </c>
      <c r="E20" s="42">
        <v>200</v>
      </c>
      <c r="F20" s="42">
        <v>285</v>
      </c>
      <c r="G20" s="42">
        <v>383</v>
      </c>
      <c r="H20" s="42">
        <v>594</v>
      </c>
      <c r="I20" s="42">
        <v>752</v>
      </c>
      <c r="J20" s="42">
        <v>957</v>
      </c>
      <c r="K20" s="42">
        <v>1081</v>
      </c>
      <c r="L20" s="42">
        <v>1319</v>
      </c>
      <c r="M20" s="42">
        <v>2226</v>
      </c>
      <c r="N20" s="42">
        <v>1233</v>
      </c>
      <c r="O20" s="42">
        <v>9623</v>
      </c>
    </row>
    <row r="21" spans="1:15" x14ac:dyDescent="0.2">
      <c r="A21" s="60"/>
      <c r="B21" s="43" t="s">
        <v>27</v>
      </c>
      <c r="C21" s="44">
        <v>4.9672659253870897E-2</v>
      </c>
      <c r="D21" s="44">
        <v>1.19505351761405E-2</v>
      </c>
      <c r="E21" s="44">
        <v>2.0783539436766099E-2</v>
      </c>
      <c r="F21" s="44">
        <v>2.9616543697391699E-2</v>
      </c>
      <c r="G21" s="44">
        <v>3.9800478021407001E-2</v>
      </c>
      <c r="H21" s="44">
        <v>6.1727112127195297E-2</v>
      </c>
      <c r="I21" s="44">
        <v>7.8146108282240501E-2</v>
      </c>
      <c r="J21" s="44">
        <v>9.9449236204925698E-2</v>
      </c>
      <c r="K21" s="44">
        <v>0.11233503065572099</v>
      </c>
      <c r="L21" s="44">
        <v>0.13706744258547199</v>
      </c>
      <c r="M21" s="44">
        <v>0.231320793931207</v>
      </c>
      <c r="N21" s="44">
        <v>0.128130520627663</v>
      </c>
      <c r="O21" s="44">
        <v>1</v>
      </c>
    </row>
    <row r="22" spans="1:15" x14ac:dyDescent="0.2">
      <c r="A22" s="54"/>
      <c r="C22" s="48"/>
      <c r="D22" s="48"/>
      <c r="E22" s="48"/>
      <c r="F22" s="48"/>
      <c r="G22" s="48"/>
    </row>
    <row r="23" spans="1:15" ht="12.75" customHeight="1" x14ac:dyDescent="0.2">
      <c r="A23" s="58" t="s">
        <v>29</v>
      </c>
      <c r="B23" s="38" t="s">
        <v>11</v>
      </c>
      <c r="C23" s="39"/>
      <c r="D23" s="39"/>
      <c r="E23" s="39"/>
      <c r="F23" s="39"/>
      <c r="G23" s="39"/>
      <c r="H23" s="39"/>
      <c r="I23" s="39"/>
      <c r="J23" s="39">
        <v>3</v>
      </c>
      <c r="K23" s="39">
        <v>18</v>
      </c>
      <c r="L23" s="39">
        <v>23</v>
      </c>
      <c r="M23" s="39">
        <v>111</v>
      </c>
      <c r="N23" s="39">
        <v>190</v>
      </c>
      <c r="O23" s="39">
        <v>345</v>
      </c>
    </row>
    <row r="24" spans="1:15" x14ac:dyDescent="0.2">
      <c r="A24" s="59"/>
      <c r="B24" s="38" t="s">
        <v>13</v>
      </c>
      <c r="C24" s="39">
        <v>167</v>
      </c>
      <c r="D24" s="39">
        <v>69</v>
      </c>
      <c r="E24" s="39">
        <v>82</v>
      </c>
      <c r="F24" s="39">
        <v>105</v>
      </c>
      <c r="G24" s="39">
        <v>119</v>
      </c>
      <c r="H24" s="39">
        <v>102</v>
      </c>
      <c r="I24" s="39">
        <v>117</v>
      </c>
      <c r="J24" s="39">
        <v>175</v>
      </c>
      <c r="K24" s="39">
        <v>263</v>
      </c>
      <c r="L24" s="39">
        <v>277</v>
      </c>
      <c r="M24" s="39">
        <v>254</v>
      </c>
      <c r="N24" s="39">
        <v>78</v>
      </c>
      <c r="O24" s="39">
        <v>1808</v>
      </c>
    </row>
    <row r="25" spans="1:15" x14ac:dyDescent="0.2">
      <c r="A25" s="59"/>
      <c r="B25" s="38" t="s">
        <v>14</v>
      </c>
      <c r="C25" s="39"/>
      <c r="D25" s="39"/>
      <c r="E25" s="39"/>
      <c r="F25" s="39"/>
      <c r="G25" s="39"/>
      <c r="H25" s="39"/>
      <c r="I25" s="39"/>
      <c r="J25" s="39">
        <v>1</v>
      </c>
      <c r="K25" s="39">
        <v>1</v>
      </c>
      <c r="L25" s="39">
        <v>4</v>
      </c>
      <c r="M25" s="39">
        <v>20</v>
      </c>
      <c r="N25" s="39">
        <v>22</v>
      </c>
      <c r="O25" s="39">
        <v>48</v>
      </c>
    </row>
    <row r="26" spans="1:15" x14ac:dyDescent="0.2">
      <c r="A26" s="59"/>
      <c r="B26" s="38" t="s">
        <v>25</v>
      </c>
      <c r="C26" s="39">
        <v>43</v>
      </c>
      <c r="D26" s="39">
        <v>13</v>
      </c>
      <c r="E26" s="39">
        <v>15</v>
      </c>
      <c r="F26" s="39">
        <v>20</v>
      </c>
      <c r="G26" s="39">
        <v>25</v>
      </c>
      <c r="H26" s="39">
        <v>39</v>
      </c>
      <c r="I26" s="39">
        <v>48</v>
      </c>
      <c r="J26" s="39">
        <v>51</v>
      </c>
      <c r="K26" s="39">
        <v>59</v>
      </c>
      <c r="L26" s="39">
        <v>36</v>
      </c>
      <c r="M26" s="39">
        <v>35</v>
      </c>
      <c r="N26" s="39">
        <v>12</v>
      </c>
      <c r="O26" s="39">
        <v>396</v>
      </c>
    </row>
    <row r="27" spans="1:15" x14ac:dyDescent="0.2">
      <c r="A27" s="59"/>
      <c r="B27" s="38" t="s">
        <v>16</v>
      </c>
      <c r="C27" s="39"/>
      <c r="D27" s="40"/>
      <c r="E27" s="40"/>
      <c r="F27" s="39">
        <v>2</v>
      </c>
      <c r="G27" s="39"/>
      <c r="H27" s="39">
        <v>4</v>
      </c>
      <c r="I27" s="39">
        <v>3</v>
      </c>
      <c r="J27" s="39">
        <v>2</v>
      </c>
      <c r="K27" s="39">
        <v>1</v>
      </c>
      <c r="L27" s="39">
        <v>4</v>
      </c>
      <c r="M27" s="39">
        <v>8</v>
      </c>
      <c r="N27" s="39">
        <v>2</v>
      </c>
      <c r="O27" s="39">
        <v>26</v>
      </c>
    </row>
    <row r="28" spans="1:15" x14ac:dyDescent="0.2">
      <c r="A28" s="59"/>
      <c r="B28" s="41" t="s">
        <v>26</v>
      </c>
      <c r="C28" s="42">
        <v>210</v>
      </c>
      <c r="D28" s="42">
        <v>82</v>
      </c>
      <c r="E28" s="42">
        <v>97</v>
      </c>
      <c r="F28" s="42">
        <v>127</v>
      </c>
      <c r="G28" s="42">
        <v>144</v>
      </c>
      <c r="H28" s="42">
        <v>145</v>
      </c>
      <c r="I28" s="42">
        <v>168</v>
      </c>
      <c r="J28" s="42">
        <v>232</v>
      </c>
      <c r="K28" s="42">
        <v>342</v>
      </c>
      <c r="L28" s="42">
        <v>344</v>
      </c>
      <c r="M28" s="42">
        <v>428</v>
      </c>
      <c r="N28" s="42">
        <v>304</v>
      </c>
      <c r="O28" s="42">
        <v>2623</v>
      </c>
    </row>
    <row r="29" spans="1:15" x14ac:dyDescent="0.2">
      <c r="A29" s="60"/>
      <c r="B29" s="43" t="s">
        <v>27</v>
      </c>
      <c r="C29" s="44">
        <v>8.0060998856271506E-2</v>
      </c>
      <c r="D29" s="44">
        <v>3.1261913839115502E-2</v>
      </c>
      <c r="E29" s="44">
        <v>3.6980556614563502E-2</v>
      </c>
      <c r="F29" s="44">
        <v>4.8417842165459399E-2</v>
      </c>
      <c r="G29" s="44">
        <v>5.4898970644300403E-2</v>
      </c>
      <c r="H29" s="44">
        <v>5.5280213495997002E-2</v>
      </c>
      <c r="I29" s="44">
        <v>6.4048799085017205E-2</v>
      </c>
      <c r="J29" s="44">
        <v>8.8448341593595103E-2</v>
      </c>
      <c r="K29" s="44">
        <v>0.13038505528021399</v>
      </c>
      <c r="L29" s="44">
        <v>0.13114754098360701</v>
      </c>
      <c r="M29" s="44">
        <v>0.163171940526115</v>
      </c>
      <c r="N29" s="44">
        <v>0.115897826915745</v>
      </c>
      <c r="O29" s="44">
        <v>1</v>
      </c>
    </row>
    <row r="30" spans="1:15" x14ac:dyDescent="0.2">
      <c r="A30" s="54"/>
      <c r="C30" s="48"/>
      <c r="D30" s="48"/>
      <c r="E30" s="48"/>
      <c r="F30" s="48"/>
      <c r="G30" s="48"/>
    </row>
    <row r="31" spans="1:15" ht="12.75" customHeight="1" x14ac:dyDescent="0.2">
      <c r="A31" s="58" t="s">
        <v>30</v>
      </c>
      <c r="B31" s="38" t="s">
        <v>11</v>
      </c>
      <c r="C31" s="39">
        <v>2</v>
      </c>
      <c r="D31" s="39"/>
      <c r="E31" s="39">
        <v>1</v>
      </c>
      <c r="F31" s="39"/>
      <c r="G31" s="39"/>
      <c r="H31" s="39"/>
      <c r="I31" s="39">
        <v>5</v>
      </c>
      <c r="J31" s="39">
        <v>4</v>
      </c>
      <c r="K31" s="39">
        <v>13</v>
      </c>
      <c r="L31" s="39">
        <v>27</v>
      </c>
      <c r="M31" s="39">
        <v>135</v>
      </c>
      <c r="N31" s="39">
        <v>187</v>
      </c>
      <c r="O31" s="39">
        <v>374</v>
      </c>
    </row>
    <row r="32" spans="1:15" x14ac:dyDescent="0.2">
      <c r="A32" s="59"/>
      <c r="B32" s="38" t="s">
        <v>13</v>
      </c>
      <c r="C32" s="39">
        <v>3</v>
      </c>
      <c r="D32" s="39">
        <v>3</v>
      </c>
      <c r="E32" s="39">
        <v>20</v>
      </c>
      <c r="F32" s="39">
        <v>40</v>
      </c>
      <c r="G32" s="39">
        <v>58</v>
      </c>
      <c r="H32" s="39">
        <v>137</v>
      </c>
      <c r="I32" s="39">
        <v>142</v>
      </c>
      <c r="J32" s="39">
        <v>115</v>
      </c>
      <c r="K32" s="39">
        <v>160</v>
      </c>
      <c r="L32" s="39">
        <v>265</v>
      </c>
      <c r="M32" s="39">
        <v>320</v>
      </c>
      <c r="N32" s="39">
        <v>81</v>
      </c>
      <c r="O32" s="39">
        <v>1344</v>
      </c>
    </row>
    <row r="33" spans="1:15" x14ac:dyDescent="0.2">
      <c r="A33" s="59"/>
      <c r="B33" s="38" t="s">
        <v>14</v>
      </c>
      <c r="C33" s="39"/>
      <c r="D33" s="39"/>
      <c r="E33" s="39"/>
      <c r="F33" s="39">
        <v>1</v>
      </c>
      <c r="G33" s="39"/>
      <c r="H33" s="39"/>
      <c r="I33" s="39"/>
      <c r="J33" s="39"/>
      <c r="K33" s="39"/>
      <c r="L33" s="39"/>
      <c r="M33" s="39">
        <v>11</v>
      </c>
      <c r="N33" s="39">
        <v>25</v>
      </c>
      <c r="O33" s="39">
        <v>37</v>
      </c>
    </row>
    <row r="34" spans="1:15" x14ac:dyDescent="0.2">
      <c r="A34" s="59"/>
      <c r="B34" s="38" t="s">
        <v>25</v>
      </c>
      <c r="C34" s="39">
        <v>9</v>
      </c>
      <c r="D34" s="39">
        <v>10</v>
      </c>
      <c r="E34" s="39">
        <v>17</v>
      </c>
      <c r="F34" s="39">
        <v>29</v>
      </c>
      <c r="G34" s="39">
        <v>31</v>
      </c>
      <c r="H34" s="39">
        <v>36</v>
      </c>
      <c r="I34" s="39">
        <v>47</v>
      </c>
      <c r="J34" s="39">
        <v>91</v>
      </c>
      <c r="K34" s="39">
        <v>75</v>
      </c>
      <c r="L34" s="39">
        <v>84</v>
      </c>
      <c r="M34" s="39">
        <v>85</v>
      </c>
      <c r="N34" s="39">
        <v>17</v>
      </c>
      <c r="O34" s="39">
        <v>531</v>
      </c>
    </row>
    <row r="35" spans="1:15" x14ac:dyDescent="0.2">
      <c r="A35" s="59"/>
      <c r="B35" s="38" t="s">
        <v>16</v>
      </c>
      <c r="C35" s="39"/>
      <c r="D35" s="40"/>
      <c r="E35" s="40">
        <v>1</v>
      </c>
      <c r="F35" s="39">
        <v>2</v>
      </c>
      <c r="G35" s="39">
        <v>1</v>
      </c>
      <c r="H35" s="39"/>
      <c r="I35" s="39">
        <v>2</v>
      </c>
      <c r="J35" s="39">
        <v>1</v>
      </c>
      <c r="K35" s="39">
        <v>2</v>
      </c>
      <c r="L35" s="39">
        <v>2</v>
      </c>
      <c r="M35" s="39">
        <v>8</v>
      </c>
      <c r="N35" s="39">
        <v>4</v>
      </c>
      <c r="O35" s="39">
        <v>23</v>
      </c>
    </row>
    <row r="36" spans="1:15" x14ac:dyDescent="0.2">
      <c r="A36" s="59"/>
      <c r="B36" s="41" t="s">
        <v>26</v>
      </c>
      <c r="C36" s="42">
        <v>14</v>
      </c>
      <c r="D36" s="42">
        <v>13</v>
      </c>
      <c r="E36" s="42">
        <v>39</v>
      </c>
      <c r="F36" s="42">
        <v>72</v>
      </c>
      <c r="G36" s="42">
        <v>90</v>
      </c>
      <c r="H36" s="42">
        <v>173</v>
      </c>
      <c r="I36" s="42">
        <v>196</v>
      </c>
      <c r="J36" s="42">
        <v>211</v>
      </c>
      <c r="K36" s="42">
        <v>250</v>
      </c>
      <c r="L36" s="42">
        <v>378</v>
      </c>
      <c r="M36" s="42">
        <v>559</v>
      </c>
      <c r="N36" s="42">
        <v>314</v>
      </c>
      <c r="O36" s="42">
        <v>2309</v>
      </c>
    </row>
    <row r="37" spans="1:15" x14ac:dyDescent="0.2">
      <c r="A37" s="60"/>
      <c r="B37" s="43" t="s">
        <v>27</v>
      </c>
      <c r="C37" s="44">
        <v>6.0632308358596803E-3</v>
      </c>
      <c r="D37" s="44">
        <v>5.6301429190125599E-3</v>
      </c>
      <c r="E37" s="44">
        <v>1.6890428757037699E-2</v>
      </c>
      <c r="F37" s="44">
        <v>3.1182330012992601E-2</v>
      </c>
      <c r="G37" s="44">
        <v>3.8977912516240797E-2</v>
      </c>
      <c r="H37" s="44">
        <v>7.4924209614551804E-2</v>
      </c>
      <c r="I37" s="44">
        <v>8.4885231702035505E-2</v>
      </c>
      <c r="J37" s="44">
        <v>9.1381550454742305E-2</v>
      </c>
      <c r="K37" s="44">
        <v>0.10827197921178</v>
      </c>
      <c r="L37" s="44">
        <v>0.16370723256821099</v>
      </c>
      <c r="M37" s="44">
        <v>0.24209614551754</v>
      </c>
      <c r="N37" s="44">
        <v>0.13598960588999601</v>
      </c>
      <c r="O37" s="44">
        <v>1</v>
      </c>
    </row>
    <row r="39" spans="1:15" x14ac:dyDescent="0.2">
      <c r="A39" s="47" t="s">
        <v>35</v>
      </c>
    </row>
    <row r="40" spans="1:15" x14ac:dyDescent="0.2">
      <c r="A40" s="47" t="s">
        <v>6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505C9A-FCDC-4675-B877-96D3A3A5ABE0}"/>
</file>

<file path=customXml/itemProps2.xml><?xml version="1.0" encoding="utf-8"?>
<ds:datastoreItem xmlns:ds="http://schemas.openxmlformats.org/officeDocument/2006/customXml" ds:itemID="{6EC73BD3-0DD7-43B1-BA67-D3353772C78B}"/>
</file>

<file path=customXml/itemProps3.xml><?xml version="1.0" encoding="utf-8"?>
<ds:datastoreItem xmlns:ds="http://schemas.openxmlformats.org/officeDocument/2006/customXml" ds:itemID="{4A685758-6BF1-4D50-BC39-D31E255D48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2019-06-07T09:33:09Z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